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34250 AGRANDISSEMENT CENTRE POLMAR - 33780 LE VERDON SUR MER\34250 Dossier ATES\34250 Technique\34250 PRO-DCE\34250 Economie\"/>
    </mc:Choice>
  </mc:AlternateContent>
  <xr:revisionPtr revIDLastSave="0" documentId="13_ncr:1_{B569CB0F-BC8E-4E79-B9FF-9331309BF7C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n°04 - CHM TF" sheetId="1" r:id="rId1"/>
    <sheet name="Lot n°04 - CHM TO" sheetId="2" r:id="rId2"/>
  </sheet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2" l="1"/>
  <c r="G39" i="2"/>
  <c r="G38" i="2"/>
  <c r="G37" i="2"/>
  <c r="G36" i="2"/>
  <c r="G35" i="2"/>
  <c r="G34" i="2"/>
  <c r="G32" i="2"/>
  <c r="G33" i="2" s="1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6" i="2"/>
  <c r="G22" i="2" s="1"/>
  <c r="G15" i="2"/>
  <c r="G14" i="2"/>
  <c r="G12" i="2"/>
  <c r="G11" i="2"/>
  <c r="G10" i="2"/>
  <c r="G13" i="2" s="1"/>
  <c r="G9" i="2"/>
  <c r="G8" i="2"/>
  <c r="G80" i="1"/>
  <c r="G81" i="1"/>
  <c r="G82" i="1" s="1"/>
  <c r="G79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54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17" i="1"/>
  <c r="G15" i="1"/>
  <c r="G16" i="1" s="1"/>
  <c r="G14" i="1"/>
  <c r="G9" i="1"/>
  <c r="G10" i="1"/>
  <c r="G11" i="1"/>
  <c r="G12" i="1"/>
  <c r="G8" i="1"/>
  <c r="G40" i="2" l="1"/>
  <c r="G41" i="2"/>
  <c r="G46" i="2" s="1"/>
  <c r="G13" i="1"/>
  <c r="G78" i="1"/>
  <c r="G83" i="1"/>
  <c r="G84" i="1" s="1"/>
  <c r="G53" i="1"/>
  <c r="G42" i="2" l="1"/>
  <c r="G43" i="2" s="1"/>
  <c r="G85" i="1"/>
  <c r="G48" i="2" l="1"/>
</calcChain>
</file>

<file path=xl/sharedStrings.xml><?xml version="1.0" encoding="utf-8"?>
<sst xmlns="http://schemas.openxmlformats.org/spreadsheetml/2006/main" count="300" uniqueCount="196">
  <si>
    <t>CADRE DE BORDEREAU</t>
  </si>
  <si>
    <t>AGRANDISSEMENT DU CENTRE POLMAR DU VERDON-SUR-MER</t>
  </si>
  <si>
    <t>Tranche ferme</t>
  </si>
  <si>
    <t>N°</t>
  </si>
  <si>
    <t>Désignation</t>
  </si>
  <si>
    <t>U</t>
  </si>
  <si>
    <t>Qté ent.</t>
  </si>
  <si>
    <t>Prix Unitaire</t>
  </si>
  <si>
    <t>Montant HT</t>
  </si>
  <si>
    <t>ÉTUDE P.E.O. (Plan d'Exécution des Ouvrages) DE CHARPENTE</t>
  </si>
  <si>
    <t>ÉTUDE P.A.C. (Plan d'Atelier et de Chantier) DE CHARPENTE</t>
  </si>
  <si>
    <t>02</t>
  </si>
  <si>
    <t>DESCRIPTION DES OUVRAGES</t>
  </si>
  <si>
    <t>02.1</t>
  </si>
  <si>
    <t>INSTALLATION DE CHANTIER - SÉCURITÉ - ÉTUDES</t>
  </si>
  <si>
    <t>02.1.1</t>
  </si>
  <si>
    <t>INSTALLATION DE CHANTIER - SÉCURITÉ</t>
  </si>
  <si>
    <t>ens</t>
  </si>
  <si>
    <t>02.1.2</t>
  </si>
  <si>
    <t>02.1.3</t>
  </si>
  <si>
    <t>Sous-Total HT de INSTALLATION DE CHANTIER - SÉCURITÉ - ÉTUDES</t>
  </si>
  <si>
    <t>02.2</t>
  </si>
  <si>
    <t>DÉMOLITION - DÉPOSE</t>
  </si>
  <si>
    <t>02.2.1</t>
  </si>
  <si>
    <t>DÉMOLITION D'UN AUVENT</t>
  </si>
  <si>
    <t>Sous-Total HT de DÉMOLITION - DÉPOSE</t>
  </si>
  <si>
    <t>02.3</t>
  </si>
  <si>
    <t>EXTENSION HANGAR POLMAR et AUVENTS</t>
  </si>
  <si>
    <t>02.3.1</t>
  </si>
  <si>
    <t>STRUCTURE MÉTALLIQUE  PORTIQUE PIGNON</t>
  </si>
  <si>
    <t>02.3.1.1</t>
  </si>
  <si>
    <t>POTEAU IPE 240</t>
  </si>
  <si>
    <t>kg</t>
  </si>
  <si>
    <t>02.3.1.2</t>
  </si>
  <si>
    <t>ARBALETRIER IPE 500</t>
  </si>
  <si>
    <t>02.3.2</t>
  </si>
  <si>
    <t>STRUCTURE MÉTALLIQUE  PORTIQUE PRINCIPAL 1</t>
  </si>
  <si>
    <t>02.3.2.1</t>
  </si>
  <si>
    <t>POTEAU IPE 600</t>
  </si>
  <si>
    <t>02.3.2.2</t>
  </si>
  <si>
    <t>02.3.2.3</t>
  </si>
  <si>
    <t>JARRET</t>
  </si>
  <si>
    <t>02.3.3</t>
  </si>
  <si>
    <t>STRUCTURE MÉTALLIQUE  PORTIQUE PRINCIPAL 2</t>
  </si>
  <si>
    <t>02.3.3.1</t>
  </si>
  <si>
    <t>02.3.3.2</t>
  </si>
  <si>
    <t>POTEAU IPE 550</t>
  </si>
  <si>
    <t>02.3.3.3</t>
  </si>
  <si>
    <t>ARBALETRIER IPE 550</t>
  </si>
  <si>
    <t>02.3.3.4</t>
  </si>
  <si>
    <t>02.3.4</t>
  </si>
  <si>
    <t>STRUCTURE COUVERTURE</t>
  </si>
  <si>
    <t>02.3.4.1</t>
  </si>
  <si>
    <t>PANNE ET CHEVETRE IPE 160 - portée &lt; 5.20m</t>
  </si>
  <si>
    <t>02.3.4.2</t>
  </si>
  <si>
    <t>PANNE ET CHEVETRE IPE 270 - portée &lt;10.00m</t>
  </si>
  <si>
    <t>02.3.5</t>
  </si>
  <si>
    <t>OSSATURE SECONDAIRE</t>
  </si>
  <si>
    <t>02.3.5.1</t>
  </si>
  <si>
    <t>STRUCTURE PRIMAIRE BARDAGE</t>
  </si>
  <si>
    <t>02.3.5.1.1</t>
  </si>
  <si>
    <t>Lisse de bardage en UPAF ou en profilé mince industrielle</t>
  </si>
  <si>
    <t>02.3.5.2</t>
  </si>
  <si>
    <t>STRUCTURE D'OUVERTURE</t>
  </si>
  <si>
    <t>02.3.6</t>
  </si>
  <si>
    <t>CONTREVENTEMENT</t>
  </si>
  <si>
    <t>02.3.6.1</t>
  </si>
  <si>
    <t>POUTRE AU VENT CORNIERE  L 60*6</t>
  </si>
  <si>
    <t>02.3.6.2</t>
  </si>
  <si>
    <t>PALEE DE STABILITE CORNIERE L 80*8</t>
  </si>
  <si>
    <t>02.3.6.3</t>
  </si>
  <si>
    <t>PORTIQUE DE STABILITE IPE 600</t>
  </si>
  <si>
    <t>02.3.6.4</t>
  </si>
  <si>
    <t>LIERNE</t>
  </si>
  <si>
    <t>02.3.7</t>
  </si>
  <si>
    <t>STRUCTURE PONT ROULANT</t>
  </si>
  <si>
    <t>02.3.7.1</t>
  </si>
  <si>
    <t>CHEMINS DE ROULEMENT HEA 360 travées &lt; 10 m</t>
  </si>
  <si>
    <t>02.3.7.2</t>
  </si>
  <si>
    <t>CHEMINS DE ROULEMENT HEA 220</t>
  </si>
  <si>
    <t>02.3.7.3</t>
  </si>
  <si>
    <t>CORBEAUX IPE 400</t>
  </si>
  <si>
    <t>02.3.7.4</t>
  </si>
  <si>
    <t>RAIL DE ROULEMENT - CARRÉ 40X40</t>
  </si>
  <si>
    <t>02.3.9</t>
  </si>
  <si>
    <t>SERRURERIE</t>
  </si>
  <si>
    <t>02.3.9.1</t>
  </si>
  <si>
    <t>Échelle à crinoline</t>
  </si>
  <si>
    <t>02.3.9.2</t>
  </si>
  <si>
    <t>Porte deux vantaux coulissants 10000x5000 mm</t>
  </si>
  <si>
    <t>u</t>
  </si>
  <si>
    <t>02.3.9.3</t>
  </si>
  <si>
    <t>Porte extérieure un vantail 1000x2100 mm</t>
  </si>
  <si>
    <t>02.3.9.4</t>
  </si>
  <si>
    <t>Arceaux protection pied de poteaux</t>
  </si>
  <si>
    <t>02.3.10</t>
  </si>
  <si>
    <t>SABOTS, PLATINES, PRÉSCELLEMENTS, CHEVILLAGES, FIXATIONS ET ASSEMBLAGES</t>
  </si>
  <si>
    <t>Sous-Total HT de EXTENSION HANGAR POLMAR et AUVENTS</t>
  </si>
  <si>
    <t>02.4</t>
  </si>
  <si>
    <t>ATELIERS ET HANGARS EXISTANTS</t>
  </si>
  <si>
    <t>02.4.1</t>
  </si>
  <si>
    <t>STRUCTURE MÉTALLIQUE</t>
  </si>
  <si>
    <t>02.4.1.1</t>
  </si>
  <si>
    <t>POTEAU IPE 200</t>
  </si>
  <si>
    <t>02.4.1.2</t>
  </si>
  <si>
    <t>RENFORCEMENT DE FERME HEA 140</t>
  </si>
  <si>
    <t>02.4.1.3</t>
  </si>
  <si>
    <t>RENFORCEMENT DE PANNE IPE 160</t>
  </si>
  <si>
    <t>02.4.1.4</t>
  </si>
  <si>
    <t>02.4.1.4.1</t>
  </si>
  <si>
    <t>02.4.1.4.1.1</t>
  </si>
  <si>
    <t>02.4.1.4.2</t>
  </si>
  <si>
    <t>OSSATURE D'OUVERTURE</t>
  </si>
  <si>
    <t>02.4.1.4.2.1</t>
  </si>
  <si>
    <t>LINTEAU IPE 270</t>
  </si>
  <si>
    <t>02.4.1.4.2.2</t>
  </si>
  <si>
    <t>LINTEAU IPE 200</t>
  </si>
  <si>
    <t>02.4.1.5</t>
  </si>
  <si>
    <t>CONTREVENTEMENT  ET OSSATURE SECONDAIRE</t>
  </si>
  <si>
    <t>02.4.1.5.1</t>
  </si>
  <si>
    <t>POUTRE AU VENT CORNIERE  L 40*4</t>
  </si>
  <si>
    <t>02.4.1.5.2</t>
  </si>
  <si>
    <t>SUSPENTE</t>
  </si>
  <si>
    <t>02.4.1.5.3</t>
  </si>
  <si>
    <t>02.4.1.5.4</t>
  </si>
  <si>
    <t>CROIX DE STABILITÉ A REPRENDRE</t>
  </si>
  <si>
    <t>02.4.1.6</t>
  </si>
  <si>
    <t>02.4.2</t>
  </si>
  <si>
    <t>02.4.2.1</t>
  </si>
  <si>
    <t>Porte souple ouverture rapide</t>
  </si>
  <si>
    <t>02.4.2.2</t>
  </si>
  <si>
    <t>Porte intérieure deux vantaux (900+500)x2050 mm</t>
  </si>
  <si>
    <t>02.4.2.3</t>
  </si>
  <si>
    <t>Porte intérieure deux vantaux (900+900)x2050 mm</t>
  </si>
  <si>
    <t>02.4.3</t>
  </si>
  <si>
    <t>DEPOSE DE BARDAGE EXISTANT</t>
  </si>
  <si>
    <t>02.4.3.1</t>
  </si>
  <si>
    <t>Ouverture entre Stockage Polmar existant et extension</t>
  </si>
  <si>
    <t>m²</t>
  </si>
  <si>
    <t>02.4.3.2</t>
  </si>
  <si>
    <t>Ouverture entre  Stockage Polmar existant et Grand atelier Polmar</t>
  </si>
  <si>
    <t>Sous-Total HT de ATELIERS ET HANGARS EXISTANTS</t>
  </si>
  <si>
    <t>02.5</t>
  </si>
  <si>
    <t>EXTENSION CEI</t>
  </si>
  <si>
    <t>02.5.1</t>
  </si>
  <si>
    <t>02.5.1.1</t>
  </si>
  <si>
    <t>GARDE-CORPS EXTERIEURS</t>
  </si>
  <si>
    <t>Sous-Total HT de EXTENSION CEI</t>
  </si>
  <si>
    <t>Tranche Optionnelle</t>
  </si>
  <si>
    <t>02.3.8</t>
  </si>
  <si>
    <t>STRUCTURE MÉTALLIQUE RACK DE STOCKAGE</t>
  </si>
  <si>
    <t>02.3.8.1</t>
  </si>
  <si>
    <t>POTEAU HEA 120</t>
  </si>
  <si>
    <t>02.3.8.2</t>
  </si>
  <si>
    <t>POUTRES IPE 120</t>
  </si>
  <si>
    <t>02.3.8.3</t>
  </si>
  <si>
    <t>02.3.8.3.1</t>
  </si>
  <si>
    <t>POUTRE AU VENT CORNIERE  L 40x4</t>
  </si>
  <si>
    <t>02.3.8.3.2</t>
  </si>
  <si>
    <t>PALÉE DE STABILITÉ CORNIÈRE L 40x4</t>
  </si>
  <si>
    <t>02.6</t>
  </si>
  <si>
    <t>STOCKAGE FEU et ABRI GAZ</t>
  </si>
  <si>
    <t>02.6.1</t>
  </si>
  <si>
    <t>02.6.1.1</t>
  </si>
  <si>
    <t>POTEAU tube 150x150x5mm</t>
  </si>
  <si>
    <t>02.6.1.2</t>
  </si>
  <si>
    <t>ARBALETRIER IPE 140</t>
  </si>
  <si>
    <t>02.6.1.3</t>
  </si>
  <si>
    <t>PANNE IPE 120</t>
  </si>
  <si>
    <t>02.6.1.4</t>
  </si>
  <si>
    <t>02.6.1.4.1</t>
  </si>
  <si>
    <t>02.6.1.5</t>
  </si>
  <si>
    <t>02.6.2</t>
  </si>
  <si>
    <t>02.6.2.1</t>
  </si>
  <si>
    <t>PAROIS ET PORTES EXTERIEURES GRILLAGEES</t>
  </si>
  <si>
    <t>Sous-Total HT de STOCKAGE FEU et ABRI GAZ</t>
  </si>
  <si>
    <t>02.7</t>
  </si>
  <si>
    <t>BATIMENT AC2</t>
  </si>
  <si>
    <t>02.7.1</t>
  </si>
  <si>
    <t>02.7.1.1</t>
  </si>
  <si>
    <t>REPRISE PEID DE POTEAU</t>
  </si>
  <si>
    <t>02.7.1.2</t>
  </si>
  <si>
    <t>02.7.1.2.1</t>
  </si>
  <si>
    <t>Ciseaux cornière  L 40x4</t>
  </si>
  <si>
    <t>02.7.1.3</t>
  </si>
  <si>
    <t>Sous-Total HT de BATIMENT AC2</t>
  </si>
  <si>
    <t>MONTANT HT TOUTES TRANCHES</t>
  </si>
  <si>
    <t>MONTANT TVA A 20,00 % TOUTES TRANCHES</t>
  </si>
  <si>
    <t>MONTANT TTC TOUTES TRANCHES</t>
  </si>
  <si>
    <t>MONTANT HT - Tranche Optionnelle</t>
  </si>
  <si>
    <t>MONTANT TVA A 20% -Tranche Optionnelle</t>
  </si>
  <si>
    <t>MONTANT TTC  - Tranche Optionnelle</t>
  </si>
  <si>
    <t>MONTANT HT  Tranche ferme</t>
  </si>
  <si>
    <t>MONTANT TVA A 20% Tranche ferme</t>
  </si>
  <si>
    <t>MONTANT TTC  Tranche ferme</t>
  </si>
  <si>
    <t>Lot n°04 - Charpente métallique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</si>
</sst>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4" x14ac:knownFonts="1">
    <font>
      <sz val="8.25"/>
      <name val="Tahoma"/>
      <family val="2"/>
      <charset val="1"/>
    </font>
    <font>
      <b/>
      <sz val="18"/>
      <name val="Calibri"/>
      <charset val="1"/>
    </font>
    <font>
      <b/>
      <sz val="18"/>
      <color rgb="FF333333"/>
      <name val="Calibri"/>
      <charset val="1"/>
    </font>
    <font>
      <b/>
      <sz val="12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10"/>
      <color theme="1"/>
      <name val="Calibri"/>
      <charset val="1"/>
    </font>
    <font>
      <b/>
      <sz val="10"/>
      <name val="Calibri"/>
      <family val="2"/>
    </font>
    <font>
      <b/>
      <sz val="11"/>
      <color rgb="FF000000"/>
      <name val="Calibri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</fills>
  <borders count="23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 style="thin">
        <color rgb="FF646464"/>
      </right>
      <top/>
      <bottom style="thin">
        <color rgb="FF646464"/>
      </bottom>
      <diagonal/>
    </border>
    <border>
      <left/>
      <right style="thin">
        <color rgb="FF646464"/>
      </right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 style="thin">
        <color rgb="FF646464"/>
      </left>
      <right/>
      <top/>
      <bottom style="thin">
        <color rgb="FF646464"/>
      </bottom>
      <diagonal/>
    </border>
    <border>
      <left style="medium">
        <color indexed="64"/>
      </left>
      <right/>
      <top style="medium">
        <color indexed="64"/>
      </top>
      <bottom style="thin">
        <color rgb="FF646464"/>
      </bottom>
      <diagonal/>
    </border>
    <border>
      <left/>
      <right/>
      <top style="medium">
        <color indexed="64"/>
      </top>
      <bottom style="thin">
        <color rgb="FF646464"/>
      </bottom>
      <diagonal/>
    </border>
    <border>
      <left/>
      <right style="thin">
        <color rgb="FF646464"/>
      </right>
      <top style="medium">
        <color indexed="64"/>
      </top>
      <bottom style="thin">
        <color rgb="FF646464"/>
      </bottom>
      <diagonal/>
    </border>
    <border>
      <left/>
      <right style="medium">
        <color indexed="64"/>
      </right>
      <top style="medium">
        <color indexed="64"/>
      </top>
      <bottom style="thin">
        <color rgb="FF646464"/>
      </bottom>
      <diagonal/>
    </border>
    <border>
      <left style="medium">
        <color indexed="64"/>
      </left>
      <right/>
      <top/>
      <bottom style="thin">
        <color rgb="FF646464"/>
      </bottom>
      <diagonal/>
    </border>
    <border>
      <left/>
      <right style="medium">
        <color indexed="64"/>
      </right>
      <top/>
      <bottom style="thin">
        <color rgb="FF6464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6464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51">
    <xf numFmtId="0" fontId="0" fillId="0" borderId="0" xfId="0">
      <alignment vertical="top"/>
      <protection locked="0"/>
    </xf>
    <xf numFmtId="0" fontId="0" fillId="2" borderId="0" xfId="0" applyFill="1">
      <alignment vertical="top"/>
      <protection locked="0"/>
    </xf>
    <xf numFmtId="0" fontId="0" fillId="2" borderId="7" xfId="0" applyFill="1" applyBorder="1">
      <alignment vertical="top"/>
      <protection locked="0"/>
    </xf>
    <xf numFmtId="0" fontId="0" fillId="2" borderId="8" xfId="0" applyFill="1" applyBorder="1">
      <alignment vertical="top"/>
      <protection locked="0"/>
    </xf>
    <xf numFmtId="0" fontId="0" fillId="0" borderId="8" xfId="0" applyBorder="1">
      <alignment vertical="top"/>
      <protection locked="0"/>
    </xf>
    <xf numFmtId="0" fontId="4" fillId="2" borderId="9" xfId="0" applyFont="1" applyFill="1" applyBorder="1" applyAlignment="1">
      <alignment vertical="center"/>
      <protection locked="0"/>
    </xf>
    <xf numFmtId="0" fontId="4" fillId="2" borderId="10" xfId="0" applyFont="1" applyFill="1" applyBorder="1" applyAlignment="1">
      <alignment vertical="center"/>
      <protection locked="0"/>
    </xf>
    <xf numFmtId="0" fontId="6" fillId="0" borderId="9" xfId="0" applyFont="1" applyBorder="1" applyAlignment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  <protection locked="0"/>
    </xf>
    <xf numFmtId="49" fontId="7" fillId="0" borderId="9" xfId="0" applyNumberFormat="1" applyFont="1" applyBorder="1" applyAlignment="1">
      <alignment horizontal="left" vertical="center" wrapText="1"/>
      <protection locked="0"/>
    </xf>
    <xf numFmtId="0" fontId="7" fillId="0" borderId="10" xfId="0" applyFont="1" applyBorder="1" applyAlignment="1">
      <alignment horizontal="left" vertical="center" wrapText="1"/>
      <protection locked="0"/>
    </xf>
    <xf numFmtId="0" fontId="7" fillId="0" borderId="10" xfId="0" applyFont="1" applyBorder="1" applyAlignment="1">
      <alignment horizontal="center" vertical="center"/>
      <protection locked="0"/>
    </xf>
    <xf numFmtId="0" fontId="7" fillId="0" borderId="10" xfId="0" applyFont="1" applyBorder="1" applyAlignment="1">
      <alignment horizontal="right" vertical="center"/>
      <protection locked="0"/>
    </xf>
    <xf numFmtId="49" fontId="7" fillId="0" borderId="9" xfId="0" applyNumberFormat="1" applyFont="1" applyBorder="1" applyAlignment="1">
      <alignment vertical="center" wrapText="1"/>
      <protection locked="0"/>
    </xf>
    <xf numFmtId="0" fontId="7" fillId="0" borderId="10" xfId="0" applyFont="1" applyBorder="1" applyAlignment="1">
      <alignment vertical="center" wrapText="1"/>
      <protection locked="0"/>
    </xf>
    <xf numFmtId="49" fontId="7" fillId="0" borderId="10" xfId="0" applyNumberFormat="1" applyFont="1" applyBorder="1" applyAlignment="1">
      <alignment horizontal="center" vertical="center" wrapText="1"/>
      <protection locked="0"/>
    </xf>
    <xf numFmtId="164" fontId="7" fillId="0" borderId="10" xfId="0" applyNumberFormat="1" applyFont="1" applyBorder="1" applyAlignment="1">
      <alignment horizontal="right" vertical="center"/>
      <protection locked="0"/>
    </xf>
    <xf numFmtId="3" fontId="7" fillId="0" borderId="10" xfId="0" applyNumberFormat="1" applyFont="1" applyBorder="1" applyAlignment="1">
      <alignment horizontal="right" vertical="center"/>
      <protection locked="0"/>
    </xf>
    <xf numFmtId="7" fontId="7" fillId="0" borderId="10" xfId="0" applyNumberFormat="1" applyFont="1" applyBorder="1" applyAlignment="1">
      <alignment horizontal="right" vertical="center"/>
      <protection locked="0"/>
    </xf>
    <xf numFmtId="7" fontId="8" fillId="3" borderId="10" xfId="0" applyNumberFormat="1" applyFont="1" applyFill="1" applyBorder="1" applyAlignment="1" applyProtection="1">
      <alignment horizontal="right" vertical="center"/>
    </xf>
    <xf numFmtId="4" fontId="7" fillId="0" borderId="10" xfId="0" applyNumberFormat="1" applyFont="1" applyBorder="1" applyAlignment="1">
      <alignment horizontal="right" vertical="center"/>
      <protection locked="0"/>
    </xf>
    <xf numFmtId="7" fontId="10" fillId="0" borderId="10" xfId="0" applyNumberFormat="1" applyFont="1" applyBorder="1" applyAlignment="1" applyProtection="1">
      <alignment horizontal="right" vertical="center"/>
    </xf>
    <xf numFmtId="49" fontId="6" fillId="3" borderId="12" xfId="0" applyNumberFormat="1" applyFont="1" applyFill="1" applyBorder="1" applyAlignment="1">
      <alignment horizontal="left" vertical="center" wrapText="1" indent="11"/>
      <protection locked="0"/>
    </xf>
    <xf numFmtId="49" fontId="6" fillId="3" borderId="11" xfId="0" applyNumberFormat="1" applyFont="1" applyFill="1" applyBorder="1" applyAlignment="1">
      <alignment horizontal="left" vertical="center" wrapText="1" indent="11"/>
      <protection locked="0"/>
    </xf>
    <xf numFmtId="49" fontId="6" fillId="3" borderId="10" xfId="0" applyNumberFormat="1" applyFont="1" applyFill="1" applyBorder="1" applyAlignment="1">
      <alignment horizontal="left" vertical="center" wrapText="1" indent="1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3" fillId="2" borderId="5" xfId="0" applyFont="1" applyFill="1" applyBorder="1" applyAlignment="1">
      <alignment horizontal="left" vertical="center"/>
      <protection locked="0"/>
    </xf>
    <xf numFmtId="0" fontId="3" fillId="2" borderId="6" xfId="0" applyFont="1" applyFill="1" applyBorder="1" applyAlignment="1">
      <alignment horizontal="left" vertical="center"/>
      <protection locked="0"/>
    </xf>
    <xf numFmtId="0" fontId="5" fillId="0" borderId="11" xfId="0" applyFont="1" applyBorder="1" applyAlignment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  <protection locked="0"/>
    </xf>
    <xf numFmtId="49" fontId="9" fillId="0" borderId="12" xfId="0" applyNumberFormat="1" applyFont="1" applyBorder="1" applyAlignment="1">
      <alignment horizontal="left" vertical="center" wrapText="1"/>
      <protection locked="0"/>
    </xf>
    <xf numFmtId="49" fontId="9" fillId="0" borderId="11" xfId="0" applyNumberFormat="1" applyFont="1" applyBorder="1" applyAlignment="1">
      <alignment horizontal="left" vertical="center" wrapText="1"/>
      <protection locked="0"/>
    </xf>
    <xf numFmtId="49" fontId="9" fillId="0" borderId="10" xfId="0" applyNumberFormat="1" applyFont="1" applyBorder="1" applyAlignment="1">
      <alignment horizontal="left" vertical="center" wrapText="1"/>
      <protection locked="0"/>
    </xf>
    <xf numFmtId="49" fontId="9" fillId="0" borderId="13" xfId="0" applyNumberFormat="1" applyFont="1" applyBorder="1" applyAlignment="1">
      <alignment horizontal="left" vertical="center" wrapText="1"/>
      <protection locked="0"/>
    </xf>
    <xf numFmtId="49" fontId="9" fillId="0" borderId="14" xfId="0" applyNumberFormat="1" applyFont="1" applyBorder="1" applyAlignment="1">
      <alignment horizontal="left" vertical="center" wrapText="1"/>
      <protection locked="0"/>
    </xf>
    <xf numFmtId="49" fontId="9" fillId="0" borderId="15" xfId="0" applyNumberFormat="1" applyFont="1" applyBorder="1" applyAlignment="1">
      <alignment horizontal="left" vertical="center" wrapText="1"/>
      <protection locked="0"/>
    </xf>
    <xf numFmtId="7" fontId="10" fillId="0" borderId="16" xfId="0" applyNumberFormat="1" applyFont="1" applyBorder="1" applyAlignment="1" applyProtection="1">
      <alignment horizontal="right" vertical="center"/>
    </xf>
    <xf numFmtId="49" fontId="9" fillId="0" borderId="17" xfId="0" applyNumberFormat="1" applyFont="1" applyBorder="1" applyAlignment="1">
      <alignment horizontal="left" vertical="center" wrapText="1"/>
      <protection locked="0"/>
    </xf>
    <xf numFmtId="7" fontId="10" fillId="0" borderId="18" xfId="0" applyNumberFormat="1" applyFont="1" applyBorder="1" applyAlignment="1" applyProtection="1">
      <alignment horizontal="right" vertical="center"/>
    </xf>
    <xf numFmtId="49" fontId="9" fillId="0" borderId="19" xfId="0" applyNumberFormat="1" applyFont="1" applyBorder="1" applyAlignment="1">
      <alignment horizontal="left" vertical="center" wrapText="1"/>
      <protection locked="0"/>
    </xf>
    <xf numFmtId="49" fontId="9" fillId="0" borderId="20" xfId="0" applyNumberFormat="1" applyFont="1" applyBorder="1" applyAlignment="1">
      <alignment horizontal="left" vertical="center" wrapText="1"/>
      <protection locked="0"/>
    </xf>
    <xf numFmtId="49" fontId="9" fillId="0" borderId="21" xfId="0" applyNumberFormat="1" applyFont="1" applyBorder="1" applyAlignment="1">
      <alignment horizontal="left" vertical="center" wrapText="1"/>
      <protection locked="0"/>
    </xf>
    <xf numFmtId="7" fontId="10" fillId="0" borderId="22" xfId="0" applyNumberFormat="1" applyFont="1" applyBorder="1" applyAlignment="1" applyProtection="1">
      <alignment horizontal="right" vertical="center"/>
    </xf>
    <xf numFmtId="49" fontId="11" fillId="0" borderId="12" xfId="0" applyNumberFormat="1" applyFont="1" applyBorder="1" applyAlignment="1">
      <alignment horizontal="left" vertical="center" wrapText="1"/>
      <protection locked="0"/>
    </xf>
    <xf numFmtId="0" fontId="12" fillId="0" borderId="11" xfId="0" applyFont="1" applyBorder="1" applyAlignment="1">
      <alignment horizontal="center" vertical="center"/>
      <protection locked="0"/>
    </xf>
    <xf numFmtId="0" fontId="13" fillId="2" borderId="4" xfId="0" applyFont="1" applyFill="1" applyBorder="1" applyAlignment="1">
      <alignment horizontal="left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showZeros="0" tabSelected="1" view="pageBreakPreview" zoomScale="60" zoomScaleNormal="100" workbookViewId="0">
      <pane ySplit="1" topLeftCell="A2" activePane="bottomLeft" state="frozen"/>
      <selection pane="bottomLeft" activeCell="A87" sqref="A87:XFD136"/>
    </sheetView>
  </sheetViews>
  <sheetFormatPr baseColWidth="10" defaultColWidth="10" defaultRowHeight="15" customHeight="1" x14ac:dyDescent="0.15"/>
  <cols>
    <col min="1" max="1" width="4.83203125" customWidth="1"/>
    <col min="2" max="2" width="11.1640625" customWidth="1"/>
    <col min="3" max="3" width="54" customWidth="1"/>
    <col min="4" max="4" width="11.83203125" customWidth="1"/>
    <col min="5" max="5" width="16.83203125" customWidth="1"/>
    <col min="6" max="6" width="24.1640625" customWidth="1"/>
    <col min="7" max="7" width="38" customWidth="1"/>
  </cols>
  <sheetData>
    <row r="1" spans="1:7" ht="15" customHeight="1" thickBot="1" x14ac:dyDescent="0.2"/>
    <row r="2" spans="1:7" ht="22.5" customHeight="1" thickBot="1" x14ac:dyDescent="0.2">
      <c r="A2" s="1"/>
      <c r="B2" s="25" t="s">
        <v>0</v>
      </c>
      <c r="C2" s="26"/>
      <c r="D2" s="26"/>
      <c r="E2" s="26"/>
      <c r="F2" s="26"/>
      <c r="G2" s="27"/>
    </row>
    <row r="3" spans="1:7" ht="63.75" customHeight="1" thickBot="1" x14ac:dyDescent="0.2">
      <c r="A3" s="1"/>
      <c r="B3" s="28" t="s">
        <v>1</v>
      </c>
      <c r="C3" s="29"/>
      <c r="D3" s="29"/>
      <c r="E3" s="29"/>
      <c r="F3" s="29"/>
      <c r="G3" s="30"/>
    </row>
    <row r="4" spans="1:7" ht="22.5" customHeight="1" thickBot="1" x14ac:dyDescent="0.2">
      <c r="A4" s="1"/>
      <c r="B4" s="50" t="s">
        <v>195</v>
      </c>
      <c r="C4" s="31"/>
      <c r="D4" s="31"/>
      <c r="E4" s="31"/>
      <c r="F4" s="31"/>
      <c r="G4" s="32"/>
    </row>
    <row r="5" spans="1:7" ht="15" customHeight="1" x14ac:dyDescent="0.15">
      <c r="A5" s="1"/>
      <c r="B5" s="2"/>
      <c r="C5" s="3"/>
      <c r="D5" s="4"/>
      <c r="E5" s="4"/>
      <c r="F5" s="4"/>
      <c r="G5" s="4"/>
    </row>
    <row r="6" spans="1:7" ht="15" customHeight="1" x14ac:dyDescent="0.15">
      <c r="A6" s="1"/>
      <c r="B6" s="5"/>
      <c r="C6" s="6"/>
      <c r="D6" s="49" t="s">
        <v>2</v>
      </c>
      <c r="E6" s="33"/>
      <c r="F6" s="33"/>
      <c r="G6" s="34"/>
    </row>
    <row r="7" spans="1:7" ht="15" customHeight="1" x14ac:dyDescent="0.15">
      <c r="A7" s="1"/>
      <c r="B7" s="7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</row>
    <row r="8" spans="1:7" ht="21" customHeight="1" x14ac:dyDescent="0.15">
      <c r="B8" s="9" t="s">
        <v>11</v>
      </c>
      <c r="C8" s="10" t="s">
        <v>12</v>
      </c>
      <c r="D8" s="11"/>
      <c r="E8" s="12"/>
      <c r="F8" s="12"/>
      <c r="G8" s="12">
        <f>+F8*E8</f>
        <v>0</v>
      </c>
    </row>
    <row r="9" spans="1:7" ht="18" customHeight="1" x14ac:dyDescent="0.15">
      <c r="B9" s="13" t="s">
        <v>13</v>
      </c>
      <c r="C9" s="14" t="s">
        <v>14</v>
      </c>
      <c r="D9" s="11"/>
      <c r="E9" s="12"/>
      <c r="F9" s="12"/>
      <c r="G9" s="12">
        <f t="shared" ref="G9:G72" si="0">+F9*E9</f>
        <v>0</v>
      </c>
    </row>
    <row r="10" spans="1:7" ht="15" customHeight="1" x14ac:dyDescent="0.15">
      <c r="B10" s="13" t="s">
        <v>15</v>
      </c>
      <c r="C10" s="14" t="s">
        <v>16</v>
      </c>
      <c r="D10" s="15" t="s">
        <v>17</v>
      </c>
      <c r="E10" s="16"/>
      <c r="F10" s="18"/>
      <c r="G10" s="12">
        <f t="shared" si="0"/>
        <v>0</v>
      </c>
    </row>
    <row r="11" spans="1:7" ht="15" customHeight="1" x14ac:dyDescent="0.15">
      <c r="B11" s="13" t="s">
        <v>18</v>
      </c>
      <c r="C11" s="14" t="s">
        <v>9</v>
      </c>
      <c r="D11" s="15" t="s">
        <v>17</v>
      </c>
      <c r="E11" s="16"/>
      <c r="F11" s="18"/>
      <c r="G11" s="12">
        <f t="shared" si="0"/>
        <v>0</v>
      </c>
    </row>
    <row r="12" spans="1:7" ht="15" customHeight="1" x14ac:dyDescent="0.15">
      <c r="B12" s="13" t="s">
        <v>19</v>
      </c>
      <c r="C12" s="14" t="s">
        <v>10</v>
      </c>
      <c r="D12" s="15" t="s">
        <v>17</v>
      </c>
      <c r="E12" s="16"/>
      <c r="F12" s="18"/>
      <c r="G12" s="12">
        <f t="shared" si="0"/>
        <v>0</v>
      </c>
    </row>
    <row r="13" spans="1:7" ht="15" customHeight="1" x14ac:dyDescent="0.15">
      <c r="B13" s="22" t="s">
        <v>20</v>
      </c>
      <c r="C13" s="23"/>
      <c r="D13" s="23"/>
      <c r="E13" s="23"/>
      <c r="F13" s="24"/>
      <c r="G13" s="19">
        <f>SUM(G$10:G$12)</f>
        <v>0</v>
      </c>
    </row>
    <row r="14" spans="1:7" ht="18" customHeight="1" x14ac:dyDescent="0.15">
      <c r="B14" s="13" t="s">
        <v>21</v>
      </c>
      <c r="C14" s="14" t="s">
        <v>22</v>
      </c>
      <c r="D14" s="11"/>
      <c r="E14" s="12"/>
      <c r="F14" s="12"/>
      <c r="G14" s="12">
        <f t="shared" si="0"/>
        <v>0</v>
      </c>
    </row>
    <row r="15" spans="1:7" ht="15" customHeight="1" x14ac:dyDescent="0.15">
      <c r="B15" s="13" t="s">
        <v>23</v>
      </c>
      <c r="C15" s="14" t="s">
        <v>24</v>
      </c>
      <c r="D15" s="15" t="s">
        <v>17</v>
      </c>
      <c r="E15" s="16"/>
      <c r="F15" s="18"/>
      <c r="G15" s="12">
        <f t="shared" si="0"/>
        <v>0</v>
      </c>
    </row>
    <row r="16" spans="1:7" ht="15" customHeight="1" x14ac:dyDescent="0.15">
      <c r="B16" s="22" t="s">
        <v>25</v>
      </c>
      <c r="C16" s="23"/>
      <c r="D16" s="23"/>
      <c r="E16" s="23"/>
      <c r="F16" s="24"/>
      <c r="G16" s="19">
        <f>G$15</f>
        <v>0</v>
      </c>
    </row>
    <row r="17" spans="2:7" ht="18" customHeight="1" x14ac:dyDescent="0.15">
      <c r="B17" s="13" t="s">
        <v>26</v>
      </c>
      <c r="C17" s="14" t="s">
        <v>27</v>
      </c>
      <c r="D17" s="11"/>
      <c r="E17" s="12"/>
      <c r="F17" s="12"/>
      <c r="G17" s="12">
        <f t="shared" si="0"/>
        <v>0</v>
      </c>
    </row>
    <row r="18" spans="2:7" ht="15" customHeight="1" x14ac:dyDescent="0.15">
      <c r="B18" s="13" t="s">
        <v>28</v>
      </c>
      <c r="C18" s="14" t="s">
        <v>29</v>
      </c>
      <c r="D18" s="11"/>
      <c r="E18" s="12"/>
      <c r="F18" s="12"/>
      <c r="G18" s="12">
        <f t="shared" si="0"/>
        <v>0</v>
      </c>
    </row>
    <row r="19" spans="2:7" ht="15" customHeight="1" x14ac:dyDescent="0.15">
      <c r="B19" s="13" t="s">
        <v>30</v>
      </c>
      <c r="C19" s="14" t="s">
        <v>31</v>
      </c>
      <c r="D19" s="15" t="s">
        <v>32</v>
      </c>
      <c r="E19" s="17"/>
      <c r="F19" s="18"/>
      <c r="G19" s="12">
        <f t="shared" si="0"/>
        <v>0</v>
      </c>
    </row>
    <row r="20" spans="2:7" ht="15" customHeight="1" x14ac:dyDescent="0.15">
      <c r="B20" s="13" t="s">
        <v>33</v>
      </c>
      <c r="C20" s="14" t="s">
        <v>34</v>
      </c>
      <c r="D20" s="15" t="s">
        <v>32</v>
      </c>
      <c r="E20" s="17"/>
      <c r="F20" s="18"/>
      <c r="G20" s="12">
        <f t="shared" si="0"/>
        <v>0</v>
      </c>
    </row>
    <row r="21" spans="2:7" ht="15" customHeight="1" x14ac:dyDescent="0.15">
      <c r="B21" s="13" t="s">
        <v>35</v>
      </c>
      <c r="C21" s="14" t="s">
        <v>36</v>
      </c>
      <c r="D21" s="11"/>
      <c r="E21" s="12"/>
      <c r="F21" s="12"/>
      <c r="G21" s="12">
        <f t="shared" si="0"/>
        <v>0</v>
      </c>
    </row>
    <row r="22" spans="2:7" ht="15" customHeight="1" x14ac:dyDescent="0.15">
      <c r="B22" s="13" t="s">
        <v>37</v>
      </c>
      <c r="C22" s="14" t="s">
        <v>38</v>
      </c>
      <c r="D22" s="15" t="s">
        <v>32</v>
      </c>
      <c r="E22" s="17"/>
      <c r="F22" s="18"/>
      <c r="G22" s="12">
        <f t="shared" si="0"/>
        <v>0</v>
      </c>
    </row>
    <row r="23" spans="2:7" ht="15" customHeight="1" x14ac:dyDescent="0.15">
      <c r="B23" s="13" t="s">
        <v>39</v>
      </c>
      <c r="C23" s="14" t="s">
        <v>34</v>
      </c>
      <c r="D23" s="15" t="s">
        <v>32</v>
      </c>
      <c r="E23" s="17"/>
      <c r="F23" s="18"/>
      <c r="G23" s="12">
        <f t="shared" si="0"/>
        <v>0</v>
      </c>
    </row>
    <row r="24" spans="2:7" ht="15" customHeight="1" x14ac:dyDescent="0.15">
      <c r="B24" s="13" t="s">
        <v>40</v>
      </c>
      <c r="C24" s="14" t="s">
        <v>41</v>
      </c>
      <c r="D24" s="15" t="s">
        <v>32</v>
      </c>
      <c r="E24" s="17"/>
      <c r="F24" s="18"/>
      <c r="G24" s="12">
        <f t="shared" si="0"/>
        <v>0</v>
      </c>
    </row>
    <row r="25" spans="2:7" ht="15" customHeight="1" x14ac:dyDescent="0.15">
      <c r="B25" s="13" t="s">
        <v>42</v>
      </c>
      <c r="C25" s="14" t="s">
        <v>43</v>
      </c>
      <c r="D25" s="11"/>
      <c r="E25" s="12"/>
      <c r="F25" s="12"/>
      <c r="G25" s="12">
        <f t="shared" si="0"/>
        <v>0</v>
      </c>
    </row>
    <row r="26" spans="2:7" ht="15" customHeight="1" x14ac:dyDescent="0.15">
      <c r="B26" s="13" t="s">
        <v>44</v>
      </c>
      <c r="C26" s="14" t="s">
        <v>38</v>
      </c>
      <c r="D26" s="15" t="s">
        <v>32</v>
      </c>
      <c r="E26" s="17"/>
      <c r="F26" s="18"/>
      <c r="G26" s="12">
        <f t="shared" si="0"/>
        <v>0</v>
      </c>
    </row>
    <row r="27" spans="2:7" ht="15" customHeight="1" x14ac:dyDescent="0.15">
      <c r="B27" s="13" t="s">
        <v>45</v>
      </c>
      <c r="C27" s="14" t="s">
        <v>46</v>
      </c>
      <c r="D27" s="15" t="s">
        <v>32</v>
      </c>
      <c r="E27" s="17"/>
      <c r="F27" s="18"/>
      <c r="G27" s="12">
        <f t="shared" si="0"/>
        <v>0</v>
      </c>
    </row>
    <row r="28" spans="2:7" ht="15" customHeight="1" x14ac:dyDescent="0.15">
      <c r="B28" s="13" t="s">
        <v>47</v>
      </c>
      <c r="C28" s="14" t="s">
        <v>48</v>
      </c>
      <c r="D28" s="15" t="s">
        <v>32</v>
      </c>
      <c r="E28" s="17"/>
      <c r="F28" s="18"/>
      <c r="G28" s="12">
        <f t="shared" si="0"/>
        <v>0</v>
      </c>
    </row>
    <row r="29" spans="2:7" ht="15" customHeight="1" x14ac:dyDescent="0.15">
      <c r="B29" s="13" t="s">
        <v>49</v>
      </c>
      <c r="C29" s="14" t="s">
        <v>41</v>
      </c>
      <c r="D29" s="15" t="s">
        <v>32</v>
      </c>
      <c r="E29" s="17"/>
      <c r="F29" s="18"/>
      <c r="G29" s="12">
        <f t="shared" si="0"/>
        <v>0</v>
      </c>
    </row>
    <row r="30" spans="2:7" ht="15" customHeight="1" x14ac:dyDescent="0.15">
      <c r="B30" s="13" t="s">
        <v>50</v>
      </c>
      <c r="C30" s="14" t="s">
        <v>51</v>
      </c>
      <c r="D30" s="11"/>
      <c r="E30" s="12"/>
      <c r="F30" s="12"/>
      <c r="G30" s="12">
        <f t="shared" si="0"/>
        <v>0</v>
      </c>
    </row>
    <row r="31" spans="2:7" ht="15" customHeight="1" x14ac:dyDescent="0.15">
      <c r="B31" s="13" t="s">
        <v>52</v>
      </c>
      <c r="C31" s="14" t="s">
        <v>53</v>
      </c>
      <c r="D31" s="15" t="s">
        <v>32</v>
      </c>
      <c r="E31" s="17"/>
      <c r="F31" s="18"/>
      <c r="G31" s="12">
        <f t="shared" si="0"/>
        <v>0</v>
      </c>
    </row>
    <row r="32" spans="2:7" ht="15" customHeight="1" x14ac:dyDescent="0.15">
      <c r="B32" s="13" t="s">
        <v>54</v>
      </c>
      <c r="C32" s="14" t="s">
        <v>55</v>
      </c>
      <c r="D32" s="15" t="s">
        <v>32</v>
      </c>
      <c r="E32" s="17"/>
      <c r="F32" s="18"/>
      <c r="G32" s="12">
        <f t="shared" si="0"/>
        <v>0</v>
      </c>
    </row>
    <row r="33" spans="2:7" ht="15" customHeight="1" x14ac:dyDescent="0.15">
      <c r="B33" s="13" t="s">
        <v>56</v>
      </c>
      <c r="C33" s="14" t="s">
        <v>57</v>
      </c>
      <c r="D33" s="11"/>
      <c r="E33" s="12"/>
      <c r="F33" s="12"/>
      <c r="G33" s="12">
        <f t="shared" si="0"/>
        <v>0</v>
      </c>
    </row>
    <row r="34" spans="2:7" ht="15" customHeight="1" x14ac:dyDescent="0.15">
      <c r="B34" s="13" t="s">
        <v>58</v>
      </c>
      <c r="C34" s="14" t="s">
        <v>59</v>
      </c>
      <c r="D34" s="11"/>
      <c r="E34" s="12"/>
      <c r="F34" s="12"/>
      <c r="G34" s="12">
        <f t="shared" si="0"/>
        <v>0</v>
      </c>
    </row>
    <row r="35" spans="2:7" ht="15" customHeight="1" x14ac:dyDescent="0.15">
      <c r="B35" s="13" t="s">
        <v>60</v>
      </c>
      <c r="C35" s="14" t="s">
        <v>61</v>
      </c>
      <c r="D35" s="15" t="s">
        <v>32</v>
      </c>
      <c r="E35" s="17"/>
      <c r="F35" s="18"/>
      <c r="G35" s="12">
        <f t="shared" si="0"/>
        <v>0</v>
      </c>
    </row>
    <row r="36" spans="2:7" ht="15" customHeight="1" x14ac:dyDescent="0.15">
      <c r="B36" s="13" t="s">
        <v>62</v>
      </c>
      <c r="C36" s="14" t="s">
        <v>63</v>
      </c>
      <c r="D36" s="15" t="s">
        <v>32</v>
      </c>
      <c r="E36" s="17"/>
      <c r="F36" s="18"/>
      <c r="G36" s="12">
        <f t="shared" si="0"/>
        <v>0</v>
      </c>
    </row>
    <row r="37" spans="2:7" ht="15" customHeight="1" x14ac:dyDescent="0.15">
      <c r="B37" s="13" t="s">
        <v>64</v>
      </c>
      <c r="C37" s="14" t="s">
        <v>65</v>
      </c>
      <c r="D37" s="11"/>
      <c r="E37" s="12"/>
      <c r="F37" s="12"/>
      <c r="G37" s="12">
        <f t="shared" si="0"/>
        <v>0</v>
      </c>
    </row>
    <row r="38" spans="2:7" ht="15" customHeight="1" x14ac:dyDescent="0.15">
      <c r="B38" s="13" t="s">
        <v>66</v>
      </c>
      <c r="C38" s="14" t="s">
        <v>67</v>
      </c>
      <c r="D38" s="15" t="s">
        <v>32</v>
      </c>
      <c r="E38" s="17"/>
      <c r="F38" s="18"/>
      <c r="G38" s="12">
        <f t="shared" si="0"/>
        <v>0</v>
      </c>
    </row>
    <row r="39" spans="2:7" ht="15" customHeight="1" x14ac:dyDescent="0.15">
      <c r="B39" s="13" t="s">
        <v>68</v>
      </c>
      <c r="C39" s="14" t="s">
        <v>69</v>
      </c>
      <c r="D39" s="15" t="s">
        <v>32</v>
      </c>
      <c r="E39" s="17"/>
      <c r="F39" s="18"/>
      <c r="G39" s="12">
        <f t="shared" si="0"/>
        <v>0</v>
      </c>
    </row>
    <row r="40" spans="2:7" ht="15" customHeight="1" x14ac:dyDescent="0.15">
      <c r="B40" s="13" t="s">
        <v>70</v>
      </c>
      <c r="C40" s="14" t="s">
        <v>71</v>
      </c>
      <c r="D40" s="15" t="s">
        <v>32</v>
      </c>
      <c r="E40" s="17"/>
      <c r="F40" s="18"/>
      <c r="G40" s="12">
        <f t="shared" si="0"/>
        <v>0</v>
      </c>
    </row>
    <row r="41" spans="2:7" ht="15" customHeight="1" x14ac:dyDescent="0.15">
      <c r="B41" s="13" t="s">
        <v>72</v>
      </c>
      <c r="C41" s="14" t="s">
        <v>73</v>
      </c>
      <c r="D41" s="15" t="s">
        <v>32</v>
      </c>
      <c r="E41" s="17"/>
      <c r="F41" s="18"/>
      <c r="G41" s="12">
        <f t="shared" si="0"/>
        <v>0</v>
      </c>
    </row>
    <row r="42" spans="2:7" ht="15" customHeight="1" x14ac:dyDescent="0.15">
      <c r="B42" s="13" t="s">
        <v>74</v>
      </c>
      <c r="C42" s="14" t="s">
        <v>75</v>
      </c>
      <c r="D42" s="11"/>
      <c r="E42" s="12"/>
      <c r="F42" s="12"/>
      <c r="G42" s="12">
        <f t="shared" si="0"/>
        <v>0</v>
      </c>
    </row>
    <row r="43" spans="2:7" ht="15" customHeight="1" x14ac:dyDescent="0.15">
      <c r="B43" s="13" t="s">
        <v>76</v>
      </c>
      <c r="C43" s="14" t="s">
        <v>77</v>
      </c>
      <c r="D43" s="15" t="s">
        <v>32</v>
      </c>
      <c r="E43" s="17"/>
      <c r="F43" s="18"/>
      <c r="G43" s="12">
        <f t="shared" si="0"/>
        <v>0</v>
      </c>
    </row>
    <row r="44" spans="2:7" ht="15" customHeight="1" x14ac:dyDescent="0.15">
      <c r="B44" s="13" t="s">
        <v>78</v>
      </c>
      <c r="C44" s="14" t="s">
        <v>79</v>
      </c>
      <c r="D44" s="15" t="s">
        <v>32</v>
      </c>
      <c r="E44" s="17"/>
      <c r="F44" s="18"/>
      <c r="G44" s="12">
        <f t="shared" si="0"/>
        <v>0</v>
      </c>
    </row>
    <row r="45" spans="2:7" ht="15" customHeight="1" x14ac:dyDescent="0.15">
      <c r="B45" s="13" t="s">
        <v>80</v>
      </c>
      <c r="C45" s="14" t="s">
        <v>81</v>
      </c>
      <c r="D45" s="15" t="s">
        <v>32</v>
      </c>
      <c r="E45" s="17"/>
      <c r="F45" s="18"/>
      <c r="G45" s="12">
        <f t="shared" si="0"/>
        <v>0</v>
      </c>
    </row>
    <row r="46" spans="2:7" ht="15" customHeight="1" x14ac:dyDescent="0.15">
      <c r="B46" s="13" t="s">
        <v>82</v>
      </c>
      <c r="C46" s="14" t="s">
        <v>83</v>
      </c>
      <c r="D46" s="15" t="s">
        <v>32</v>
      </c>
      <c r="E46" s="17"/>
      <c r="F46" s="18"/>
      <c r="G46" s="12">
        <f t="shared" si="0"/>
        <v>0</v>
      </c>
    </row>
    <row r="47" spans="2:7" ht="15" customHeight="1" x14ac:dyDescent="0.15">
      <c r="B47" s="13" t="s">
        <v>84</v>
      </c>
      <c r="C47" s="14" t="s">
        <v>85</v>
      </c>
      <c r="D47" s="11"/>
      <c r="E47" s="12"/>
      <c r="F47" s="12"/>
      <c r="G47" s="12">
        <f t="shared" si="0"/>
        <v>0</v>
      </c>
    </row>
    <row r="48" spans="2:7" ht="15" customHeight="1" x14ac:dyDescent="0.15">
      <c r="B48" s="13" t="s">
        <v>86</v>
      </c>
      <c r="C48" s="14" t="s">
        <v>87</v>
      </c>
      <c r="D48" s="15" t="s">
        <v>17</v>
      </c>
      <c r="E48" s="16"/>
      <c r="F48" s="18"/>
      <c r="G48" s="12">
        <f t="shared" si="0"/>
        <v>0</v>
      </c>
    </row>
    <row r="49" spans="2:7" ht="15" customHeight="1" x14ac:dyDescent="0.15">
      <c r="B49" s="13" t="s">
        <v>88</v>
      </c>
      <c r="C49" s="14" t="s">
        <v>89</v>
      </c>
      <c r="D49" s="15" t="s">
        <v>90</v>
      </c>
      <c r="E49" s="17"/>
      <c r="F49" s="18"/>
      <c r="G49" s="12">
        <f t="shared" si="0"/>
        <v>0</v>
      </c>
    </row>
    <row r="50" spans="2:7" ht="15" customHeight="1" x14ac:dyDescent="0.15">
      <c r="B50" s="13" t="s">
        <v>91</v>
      </c>
      <c r="C50" s="14" t="s">
        <v>92</v>
      </c>
      <c r="D50" s="15" t="s">
        <v>90</v>
      </c>
      <c r="E50" s="17"/>
      <c r="F50" s="18"/>
      <c r="G50" s="12">
        <f t="shared" si="0"/>
        <v>0</v>
      </c>
    </row>
    <row r="51" spans="2:7" ht="15" customHeight="1" x14ac:dyDescent="0.15">
      <c r="B51" s="13" t="s">
        <v>93</v>
      </c>
      <c r="C51" s="14" t="s">
        <v>94</v>
      </c>
      <c r="D51" s="15" t="s">
        <v>90</v>
      </c>
      <c r="E51" s="17"/>
      <c r="F51" s="18"/>
      <c r="G51" s="12">
        <f t="shared" si="0"/>
        <v>0</v>
      </c>
    </row>
    <row r="52" spans="2:7" ht="23.25" customHeight="1" x14ac:dyDescent="0.15">
      <c r="B52" s="13" t="s">
        <v>95</v>
      </c>
      <c r="C52" s="14" t="s">
        <v>96</v>
      </c>
      <c r="D52" s="15" t="s">
        <v>32</v>
      </c>
      <c r="E52" s="17"/>
      <c r="F52" s="18"/>
      <c r="G52" s="12">
        <f t="shared" si="0"/>
        <v>0</v>
      </c>
    </row>
    <row r="53" spans="2:7" ht="15" customHeight="1" x14ac:dyDescent="0.15">
      <c r="B53" s="22" t="s">
        <v>97</v>
      </c>
      <c r="C53" s="23"/>
      <c r="D53" s="23"/>
      <c r="E53" s="23"/>
      <c r="F53" s="24"/>
      <c r="G53" s="19">
        <f>SUM(G$19:G$20)+SUM(G$22:G$24)+SUM(G$26:G$29)+SUM(G$31:G$32)+SUM(G$35:G$36)+SUM(G$38:G$41)+SUM(G$43:G$46)+SUM(G$48:G$52)</f>
        <v>0</v>
      </c>
    </row>
    <row r="54" spans="2:7" ht="18" customHeight="1" x14ac:dyDescent="0.15">
      <c r="B54" s="13" t="s">
        <v>98</v>
      </c>
      <c r="C54" s="14" t="s">
        <v>99</v>
      </c>
      <c r="D54" s="11"/>
      <c r="E54" s="12"/>
      <c r="F54" s="12"/>
      <c r="G54" s="12">
        <f t="shared" si="0"/>
        <v>0</v>
      </c>
    </row>
    <row r="55" spans="2:7" ht="15" customHeight="1" x14ac:dyDescent="0.15">
      <c r="B55" s="13" t="s">
        <v>100</v>
      </c>
      <c r="C55" s="14" t="s">
        <v>101</v>
      </c>
      <c r="D55" s="11"/>
      <c r="E55" s="12"/>
      <c r="F55" s="12"/>
      <c r="G55" s="12">
        <f t="shared" si="0"/>
        <v>0</v>
      </c>
    </row>
    <row r="56" spans="2:7" ht="15" customHeight="1" x14ac:dyDescent="0.15">
      <c r="B56" s="13" t="s">
        <v>102</v>
      </c>
      <c r="C56" s="14" t="s">
        <v>103</v>
      </c>
      <c r="D56" s="15" t="s">
        <v>32</v>
      </c>
      <c r="E56" s="17"/>
      <c r="F56" s="18"/>
      <c r="G56" s="12">
        <f t="shared" si="0"/>
        <v>0</v>
      </c>
    </row>
    <row r="57" spans="2:7" ht="15" customHeight="1" x14ac:dyDescent="0.15">
      <c r="B57" s="13" t="s">
        <v>104</v>
      </c>
      <c r="C57" s="14" t="s">
        <v>105</v>
      </c>
      <c r="D57" s="15" t="s">
        <v>32</v>
      </c>
      <c r="E57" s="17"/>
      <c r="F57" s="18"/>
      <c r="G57" s="12">
        <f t="shared" si="0"/>
        <v>0</v>
      </c>
    </row>
    <row r="58" spans="2:7" ht="15" customHeight="1" x14ac:dyDescent="0.15">
      <c r="B58" s="13" t="s">
        <v>106</v>
      </c>
      <c r="C58" s="14" t="s">
        <v>107</v>
      </c>
      <c r="D58" s="15" t="s">
        <v>32</v>
      </c>
      <c r="E58" s="17"/>
      <c r="F58" s="18"/>
      <c r="G58" s="12">
        <f t="shared" si="0"/>
        <v>0</v>
      </c>
    </row>
    <row r="59" spans="2:7" ht="15" customHeight="1" x14ac:dyDescent="0.15">
      <c r="B59" s="13" t="s">
        <v>108</v>
      </c>
      <c r="C59" s="14" t="s">
        <v>57</v>
      </c>
      <c r="D59" s="11"/>
      <c r="E59" s="12"/>
      <c r="F59" s="12"/>
      <c r="G59" s="12">
        <f t="shared" si="0"/>
        <v>0</v>
      </c>
    </row>
    <row r="60" spans="2:7" ht="15" customHeight="1" x14ac:dyDescent="0.15">
      <c r="B60" s="13" t="s">
        <v>109</v>
      </c>
      <c r="C60" s="14" t="s">
        <v>59</v>
      </c>
      <c r="D60" s="11"/>
      <c r="E60" s="12"/>
      <c r="F60" s="12"/>
      <c r="G60" s="12">
        <f t="shared" si="0"/>
        <v>0</v>
      </c>
    </row>
    <row r="61" spans="2:7" ht="15" customHeight="1" x14ac:dyDescent="0.15">
      <c r="B61" s="13" t="s">
        <v>110</v>
      </c>
      <c r="C61" s="14" t="s">
        <v>61</v>
      </c>
      <c r="D61" s="15" t="s">
        <v>32</v>
      </c>
      <c r="E61" s="17"/>
      <c r="F61" s="18"/>
      <c r="G61" s="12">
        <f t="shared" si="0"/>
        <v>0</v>
      </c>
    </row>
    <row r="62" spans="2:7" ht="15" customHeight="1" x14ac:dyDescent="0.15">
      <c r="B62" s="13" t="s">
        <v>111</v>
      </c>
      <c r="C62" s="14" t="s">
        <v>112</v>
      </c>
      <c r="D62" s="11"/>
      <c r="E62" s="12"/>
      <c r="F62" s="12"/>
      <c r="G62" s="12">
        <f t="shared" si="0"/>
        <v>0</v>
      </c>
    </row>
    <row r="63" spans="2:7" ht="15" customHeight="1" x14ac:dyDescent="0.15">
      <c r="B63" s="13" t="s">
        <v>113</v>
      </c>
      <c r="C63" s="14" t="s">
        <v>114</v>
      </c>
      <c r="D63" s="15" t="s">
        <v>32</v>
      </c>
      <c r="E63" s="17"/>
      <c r="F63" s="18"/>
      <c r="G63" s="12">
        <f t="shared" si="0"/>
        <v>0</v>
      </c>
    </row>
    <row r="64" spans="2:7" ht="15" customHeight="1" x14ac:dyDescent="0.15">
      <c r="B64" s="13" t="s">
        <v>115</v>
      </c>
      <c r="C64" s="14" t="s">
        <v>116</v>
      </c>
      <c r="D64" s="15" t="s">
        <v>32</v>
      </c>
      <c r="E64" s="17"/>
      <c r="F64" s="18"/>
      <c r="G64" s="12">
        <f t="shared" si="0"/>
        <v>0</v>
      </c>
    </row>
    <row r="65" spans="2:7" ht="15" customHeight="1" x14ac:dyDescent="0.15">
      <c r="B65" s="13" t="s">
        <v>117</v>
      </c>
      <c r="C65" s="14" t="s">
        <v>118</v>
      </c>
      <c r="D65" s="11"/>
      <c r="E65" s="12"/>
      <c r="F65" s="12"/>
      <c r="G65" s="12">
        <f t="shared" si="0"/>
        <v>0</v>
      </c>
    </row>
    <row r="66" spans="2:7" ht="15" customHeight="1" x14ac:dyDescent="0.15">
      <c r="B66" s="13" t="s">
        <v>119</v>
      </c>
      <c r="C66" s="14" t="s">
        <v>120</v>
      </c>
      <c r="D66" s="15" t="s">
        <v>32</v>
      </c>
      <c r="E66" s="17"/>
      <c r="F66" s="18"/>
      <c r="G66" s="12">
        <f t="shared" si="0"/>
        <v>0</v>
      </c>
    </row>
    <row r="67" spans="2:7" ht="15" customHeight="1" x14ac:dyDescent="0.15">
      <c r="B67" s="13" t="s">
        <v>121</v>
      </c>
      <c r="C67" s="14" t="s">
        <v>122</v>
      </c>
      <c r="D67" s="15" t="s">
        <v>32</v>
      </c>
      <c r="E67" s="17"/>
      <c r="F67" s="18"/>
      <c r="G67" s="12">
        <f t="shared" si="0"/>
        <v>0</v>
      </c>
    </row>
    <row r="68" spans="2:7" ht="15" customHeight="1" x14ac:dyDescent="0.15">
      <c r="B68" s="13" t="s">
        <v>123</v>
      </c>
      <c r="C68" s="14" t="s">
        <v>73</v>
      </c>
      <c r="D68" s="15" t="s">
        <v>32</v>
      </c>
      <c r="E68" s="17"/>
      <c r="F68" s="18"/>
      <c r="G68" s="12">
        <f t="shared" si="0"/>
        <v>0</v>
      </c>
    </row>
    <row r="69" spans="2:7" ht="15" customHeight="1" x14ac:dyDescent="0.15">
      <c r="B69" s="13" t="s">
        <v>124</v>
      </c>
      <c r="C69" s="14" t="s">
        <v>125</v>
      </c>
      <c r="D69" s="15" t="s">
        <v>17</v>
      </c>
      <c r="E69" s="16"/>
      <c r="F69" s="18"/>
      <c r="G69" s="12">
        <f t="shared" si="0"/>
        <v>0</v>
      </c>
    </row>
    <row r="70" spans="2:7" ht="23.25" customHeight="1" x14ac:dyDescent="0.15">
      <c r="B70" s="13" t="s">
        <v>126</v>
      </c>
      <c r="C70" s="14" t="s">
        <v>96</v>
      </c>
      <c r="D70" s="15" t="s">
        <v>32</v>
      </c>
      <c r="E70" s="17"/>
      <c r="F70" s="18"/>
      <c r="G70" s="12">
        <f t="shared" si="0"/>
        <v>0</v>
      </c>
    </row>
    <row r="71" spans="2:7" ht="15" customHeight="1" x14ac:dyDescent="0.15">
      <c r="B71" s="13" t="s">
        <v>127</v>
      </c>
      <c r="C71" s="14" t="s">
        <v>85</v>
      </c>
      <c r="D71" s="11"/>
      <c r="E71" s="12"/>
      <c r="F71" s="12"/>
      <c r="G71" s="12">
        <f t="shared" si="0"/>
        <v>0</v>
      </c>
    </row>
    <row r="72" spans="2:7" ht="15" customHeight="1" x14ac:dyDescent="0.15">
      <c r="B72" s="13" t="s">
        <v>128</v>
      </c>
      <c r="C72" s="14" t="s">
        <v>129</v>
      </c>
      <c r="D72" s="15" t="s">
        <v>90</v>
      </c>
      <c r="E72" s="17"/>
      <c r="F72" s="18"/>
      <c r="G72" s="12">
        <f t="shared" si="0"/>
        <v>0</v>
      </c>
    </row>
    <row r="73" spans="2:7" ht="15" customHeight="1" x14ac:dyDescent="0.15">
      <c r="B73" s="13" t="s">
        <v>130</v>
      </c>
      <c r="C73" s="14" t="s">
        <v>131</v>
      </c>
      <c r="D73" s="15" t="s">
        <v>90</v>
      </c>
      <c r="E73" s="17"/>
      <c r="F73" s="18"/>
      <c r="G73" s="12">
        <f t="shared" ref="G73:G81" si="1">+F73*E73</f>
        <v>0</v>
      </c>
    </row>
    <row r="74" spans="2:7" ht="15" customHeight="1" x14ac:dyDescent="0.15">
      <c r="B74" s="13" t="s">
        <v>132</v>
      </c>
      <c r="C74" s="14" t="s">
        <v>133</v>
      </c>
      <c r="D74" s="15" t="s">
        <v>90</v>
      </c>
      <c r="E74" s="17"/>
      <c r="F74" s="18"/>
      <c r="G74" s="12">
        <f t="shared" si="1"/>
        <v>0</v>
      </c>
    </row>
    <row r="75" spans="2:7" ht="15" customHeight="1" x14ac:dyDescent="0.15">
      <c r="B75" s="13" t="s">
        <v>134</v>
      </c>
      <c r="C75" s="14" t="s">
        <v>135</v>
      </c>
      <c r="D75" s="11"/>
      <c r="E75" s="12"/>
      <c r="F75" s="12"/>
      <c r="G75" s="12">
        <f t="shared" si="1"/>
        <v>0</v>
      </c>
    </row>
    <row r="76" spans="2:7" ht="15" customHeight="1" x14ac:dyDescent="0.15">
      <c r="B76" s="13" t="s">
        <v>136</v>
      </c>
      <c r="C76" s="14" t="s">
        <v>137</v>
      </c>
      <c r="D76" s="15" t="s">
        <v>138</v>
      </c>
      <c r="E76" s="20"/>
      <c r="F76" s="18"/>
      <c r="G76" s="12">
        <f t="shared" si="1"/>
        <v>0</v>
      </c>
    </row>
    <row r="77" spans="2:7" ht="15" customHeight="1" x14ac:dyDescent="0.15">
      <c r="B77" s="13" t="s">
        <v>139</v>
      </c>
      <c r="C77" s="14" t="s">
        <v>140</v>
      </c>
      <c r="D77" s="15" t="s">
        <v>138</v>
      </c>
      <c r="E77" s="20"/>
      <c r="F77" s="18"/>
      <c r="G77" s="12">
        <f t="shared" si="1"/>
        <v>0</v>
      </c>
    </row>
    <row r="78" spans="2:7" ht="15" customHeight="1" x14ac:dyDescent="0.15">
      <c r="B78" s="22" t="s">
        <v>141</v>
      </c>
      <c r="C78" s="23"/>
      <c r="D78" s="23"/>
      <c r="E78" s="23"/>
      <c r="F78" s="24"/>
      <c r="G78" s="19">
        <f>SUM(G$56:G$58)+G$61+SUM(G$63:G$64)+SUM(G$66:G$70)+SUM(G$72:G$74)+SUM(G$76:G$77)</f>
        <v>0</v>
      </c>
    </row>
    <row r="79" spans="2:7" ht="18" customHeight="1" x14ac:dyDescent="0.15">
      <c r="B79" s="13" t="s">
        <v>142</v>
      </c>
      <c r="C79" s="14" t="s">
        <v>143</v>
      </c>
      <c r="D79" s="11"/>
      <c r="E79" s="12"/>
      <c r="F79" s="12"/>
      <c r="G79" s="12">
        <f t="shared" si="1"/>
        <v>0</v>
      </c>
    </row>
    <row r="80" spans="2:7" ht="15" customHeight="1" x14ac:dyDescent="0.15">
      <c r="B80" s="13" t="s">
        <v>144</v>
      </c>
      <c r="C80" s="14" t="s">
        <v>85</v>
      </c>
      <c r="D80" s="11"/>
      <c r="E80" s="12"/>
      <c r="F80" s="12"/>
      <c r="G80" s="12">
        <f t="shared" si="1"/>
        <v>0</v>
      </c>
    </row>
    <row r="81" spans="2:7" ht="15" customHeight="1" x14ac:dyDescent="0.15">
      <c r="B81" s="13" t="s">
        <v>145</v>
      </c>
      <c r="C81" s="14" t="s">
        <v>146</v>
      </c>
      <c r="D81" s="15" t="s">
        <v>90</v>
      </c>
      <c r="E81" s="17"/>
      <c r="F81" s="18"/>
      <c r="G81" s="12">
        <f t="shared" si="1"/>
        <v>0</v>
      </c>
    </row>
    <row r="82" spans="2:7" ht="15" customHeight="1" x14ac:dyDescent="0.15">
      <c r="B82" s="22" t="s">
        <v>147</v>
      </c>
      <c r="C82" s="23"/>
      <c r="D82" s="23"/>
      <c r="E82" s="23"/>
      <c r="F82" s="24"/>
      <c r="G82" s="19">
        <f>G$81</f>
        <v>0</v>
      </c>
    </row>
    <row r="83" spans="2:7" ht="15" customHeight="1" x14ac:dyDescent="0.15">
      <c r="B83" s="48" t="s">
        <v>192</v>
      </c>
      <c r="C83" s="36"/>
      <c r="D83" s="36"/>
      <c r="E83" s="36"/>
      <c r="F83" s="37"/>
      <c r="G83" s="21">
        <f>SUM(G$10:G$12)+G$15+SUM(G$19:G$20)+SUM(G$22:G$24)+SUM(G$26:G$29)+SUM(G$31:G$32)+SUM(G$35:G$36)+SUM(G$38:G$41)+SUM(G$43:G$46)+SUM(G$48:G$52)+SUM(G$56:G$58)+G$61+SUM(G$63:G$64)+SUM(G$66:G$70)+SUM(G$72:G$74)+SUM(G$76:G$77)+G$81</f>
        <v>0</v>
      </c>
    </row>
    <row r="84" spans="2:7" ht="15" customHeight="1" x14ac:dyDescent="0.15">
      <c r="B84" s="48" t="s">
        <v>193</v>
      </c>
      <c r="C84" s="36"/>
      <c r="D84" s="36"/>
      <c r="E84" s="36"/>
      <c r="F84" s="37"/>
      <c r="G84" s="21">
        <f>+G83*0.2</f>
        <v>0</v>
      </c>
    </row>
    <row r="85" spans="2:7" ht="15" customHeight="1" x14ac:dyDescent="0.15">
      <c r="B85" s="48" t="s">
        <v>194</v>
      </c>
      <c r="C85" s="36"/>
      <c r="D85" s="36"/>
      <c r="E85" s="36"/>
      <c r="F85" s="37"/>
      <c r="G85" s="21">
        <f>SUM(G$83:G$84)</f>
        <v>0</v>
      </c>
    </row>
  </sheetData>
  <mergeCells count="12">
    <mergeCell ref="B85:F85"/>
    <mergeCell ref="B78:F78"/>
    <mergeCell ref="B82:F82"/>
    <mergeCell ref="B83:F83"/>
    <mergeCell ref="B84:F84"/>
    <mergeCell ref="B53:F53"/>
    <mergeCell ref="B13:F13"/>
    <mergeCell ref="B16:F16"/>
    <mergeCell ref="B2:G2"/>
    <mergeCell ref="B3:G3"/>
    <mergeCell ref="B4:G4"/>
    <mergeCell ref="D6:G6"/>
  </mergeCells>
  <pageMargins left="0" right="0" top="0" bottom="0" header="0" footer="0"/>
  <pageSetup scale="79" orientation="portrait" useFirstPageNumber="1" r:id="rId1"/>
  <rowBreaks count="1" manualBreakCount="1">
    <brk id="53" max="16383" man="1"/>
  </rowBreaks>
  <ignoredErrors>
    <ignoredError sqref="B1:B3 G1:G7 F1:F84 E1:E84 C1:D5 G13 G16 G53 G78 G82:G83 B86 F85:F86 E85:E86 C85:D86 G85:G86 F87 E87 C87:D87 G87 B87 C7:D84 C6 B5:B82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BB4B5-45A0-4200-8DD3-E83FD4EA5AFD}">
  <dimension ref="A1:G48"/>
  <sheetViews>
    <sheetView showZeros="0" view="pageBreakPreview" zoomScale="60" zoomScaleNormal="100" workbookViewId="0">
      <pane ySplit="1" topLeftCell="A3" activePane="bottomLeft" state="frozen"/>
      <selection pane="bottomLeft" activeCell="D50" sqref="D50"/>
    </sheetView>
  </sheetViews>
  <sheetFormatPr baseColWidth="10" defaultColWidth="10" defaultRowHeight="15" customHeight="1" x14ac:dyDescent="0.15"/>
  <cols>
    <col min="1" max="1" width="4.83203125" customWidth="1"/>
    <col min="2" max="2" width="11.1640625" customWidth="1"/>
    <col min="3" max="3" width="54" customWidth="1"/>
    <col min="4" max="4" width="11.83203125" customWidth="1"/>
    <col min="5" max="5" width="16.83203125" customWidth="1"/>
    <col min="6" max="6" width="24.1640625" customWidth="1"/>
    <col min="7" max="7" width="38" customWidth="1"/>
  </cols>
  <sheetData>
    <row r="1" spans="1:7" ht="15" customHeight="1" thickBot="1" x14ac:dyDescent="0.2"/>
    <row r="2" spans="1:7" ht="22.5" customHeight="1" thickBot="1" x14ac:dyDescent="0.2">
      <c r="A2" s="1"/>
      <c r="B2" s="25" t="s">
        <v>0</v>
      </c>
      <c r="C2" s="26"/>
      <c r="D2" s="26"/>
      <c r="E2" s="26"/>
      <c r="F2" s="26"/>
      <c r="G2" s="27"/>
    </row>
    <row r="3" spans="1:7" ht="63.75" customHeight="1" thickBot="1" x14ac:dyDescent="0.2">
      <c r="A3" s="1"/>
      <c r="B3" s="28" t="s">
        <v>1</v>
      </c>
      <c r="C3" s="29"/>
      <c r="D3" s="29"/>
      <c r="E3" s="29"/>
      <c r="F3" s="29"/>
      <c r="G3" s="30"/>
    </row>
    <row r="4" spans="1:7" ht="22.5" customHeight="1" thickBot="1" x14ac:dyDescent="0.2">
      <c r="A4" s="1"/>
      <c r="B4" s="50" t="s">
        <v>195</v>
      </c>
      <c r="C4" s="31"/>
      <c r="D4" s="31"/>
      <c r="E4" s="31"/>
      <c r="F4" s="31"/>
      <c r="G4" s="32"/>
    </row>
    <row r="5" spans="1:7" ht="15" customHeight="1" x14ac:dyDescent="0.15">
      <c r="A5" s="1"/>
      <c r="B5" s="2"/>
      <c r="C5" s="3"/>
      <c r="D5" s="4"/>
      <c r="E5" s="4"/>
      <c r="F5" s="4"/>
      <c r="G5" s="4"/>
    </row>
    <row r="6" spans="1:7" ht="15" customHeight="1" x14ac:dyDescent="0.15">
      <c r="A6" s="1"/>
      <c r="B6" s="5"/>
      <c r="C6" s="6"/>
      <c r="D6" s="33" t="s">
        <v>148</v>
      </c>
      <c r="E6" s="33"/>
      <c r="F6" s="33"/>
      <c r="G6" s="34"/>
    </row>
    <row r="7" spans="1:7" ht="15" customHeight="1" x14ac:dyDescent="0.15">
      <c r="A7" s="1"/>
      <c r="B7" s="7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</row>
    <row r="8" spans="1:7" ht="21" customHeight="1" x14ac:dyDescent="0.15">
      <c r="B8" s="9" t="s">
        <v>11</v>
      </c>
      <c r="C8" s="10" t="s">
        <v>12</v>
      </c>
      <c r="D8" s="11"/>
      <c r="E8" s="12"/>
      <c r="F8" s="12"/>
      <c r="G8" s="12">
        <f>+F8*E8</f>
        <v>0</v>
      </c>
    </row>
    <row r="9" spans="1:7" ht="18" customHeight="1" x14ac:dyDescent="0.15">
      <c r="B9" s="13" t="s">
        <v>13</v>
      </c>
      <c r="C9" s="14" t="s">
        <v>14</v>
      </c>
      <c r="D9" s="11"/>
      <c r="E9" s="12"/>
      <c r="F9" s="12"/>
      <c r="G9" s="12">
        <f t="shared" ref="G9:G39" si="0">+F9*E9</f>
        <v>0</v>
      </c>
    </row>
    <row r="10" spans="1:7" ht="15" customHeight="1" x14ac:dyDescent="0.15">
      <c r="B10" s="13" t="s">
        <v>15</v>
      </c>
      <c r="C10" s="14" t="s">
        <v>16</v>
      </c>
      <c r="D10" s="15" t="s">
        <v>17</v>
      </c>
      <c r="E10" s="16"/>
      <c r="F10" s="18"/>
      <c r="G10" s="12">
        <f t="shared" si="0"/>
        <v>0</v>
      </c>
    </row>
    <row r="11" spans="1:7" ht="15" customHeight="1" x14ac:dyDescent="0.15">
      <c r="B11" s="13" t="s">
        <v>18</v>
      </c>
      <c r="C11" s="14" t="s">
        <v>9</v>
      </c>
      <c r="D11" s="15" t="s">
        <v>17</v>
      </c>
      <c r="E11" s="16"/>
      <c r="F11" s="18"/>
      <c r="G11" s="12">
        <f t="shared" si="0"/>
        <v>0</v>
      </c>
    </row>
    <row r="12" spans="1:7" ht="15" customHeight="1" x14ac:dyDescent="0.15">
      <c r="B12" s="13" t="s">
        <v>19</v>
      </c>
      <c r="C12" s="14" t="s">
        <v>10</v>
      </c>
      <c r="D12" s="15" t="s">
        <v>17</v>
      </c>
      <c r="E12" s="16"/>
      <c r="F12" s="18"/>
      <c r="G12" s="12">
        <f t="shared" si="0"/>
        <v>0</v>
      </c>
    </row>
    <row r="13" spans="1:7" ht="15" customHeight="1" x14ac:dyDescent="0.15">
      <c r="B13" s="22" t="s">
        <v>20</v>
      </c>
      <c r="C13" s="23"/>
      <c r="D13" s="23"/>
      <c r="E13" s="23"/>
      <c r="F13" s="24"/>
      <c r="G13" s="19">
        <f>SUM(G$10:G$12)</f>
        <v>0</v>
      </c>
    </row>
    <row r="14" spans="1:7" ht="18" customHeight="1" x14ac:dyDescent="0.15">
      <c r="B14" s="13" t="s">
        <v>26</v>
      </c>
      <c r="C14" s="14" t="s">
        <v>27</v>
      </c>
      <c r="D14" s="11"/>
      <c r="E14" s="12"/>
      <c r="F14" s="12"/>
      <c r="G14" s="12">
        <f t="shared" si="0"/>
        <v>0</v>
      </c>
    </row>
    <row r="15" spans="1:7" ht="15" customHeight="1" x14ac:dyDescent="0.15">
      <c r="B15" s="13" t="s">
        <v>149</v>
      </c>
      <c r="C15" s="14" t="s">
        <v>150</v>
      </c>
      <c r="D15" s="11"/>
      <c r="E15" s="12"/>
      <c r="F15" s="12"/>
      <c r="G15" s="12">
        <f t="shared" si="0"/>
        <v>0</v>
      </c>
    </row>
    <row r="16" spans="1:7" ht="15" customHeight="1" x14ac:dyDescent="0.15">
      <c r="B16" s="13" t="s">
        <v>151</v>
      </c>
      <c r="C16" s="14" t="s">
        <v>152</v>
      </c>
      <c r="D16" s="15" t="s">
        <v>32</v>
      </c>
      <c r="E16" s="17"/>
      <c r="F16" s="18"/>
      <c r="G16" s="12">
        <f t="shared" si="0"/>
        <v>0</v>
      </c>
    </row>
    <row r="17" spans="2:7" ht="15" customHeight="1" x14ac:dyDescent="0.15">
      <c r="B17" s="13" t="s">
        <v>153</v>
      </c>
      <c r="C17" s="14" t="s">
        <v>154</v>
      </c>
      <c r="D17" s="15" t="s">
        <v>32</v>
      </c>
      <c r="E17" s="17"/>
      <c r="F17" s="18"/>
      <c r="G17" s="12">
        <f t="shared" si="0"/>
        <v>0</v>
      </c>
    </row>
    <row r="18" spans="2:7" ht="15" customHeight="1" x14ac:dyDescent="0.15">
      <c r="B18" s="13" t="s">
        <v>155</v>
      </c>
      <c r="C18" s="14" t="s">
        <v>118</v>
      </c>
      <c r="D18" s="11"/>
      <c r="E18" s="12"/>
      <c r="F18" s="12"/>
      <c r="G18" s="12">
        <f t="shared" si="0"/>
        <v>0</v>
      </c>
    </row>
    <row r="19" spans="2:7" ht="15" customHeight="1" x14ac:dyDescent="0.15">
      <c r="B19" s="13" t="s">
        <v>156</v>
      </c>
      <c r="C19" s="14" t="s">
        <v>157</v>
      </c>
      <c r="D19" s="15" t="s">
        <v>32</v>
      </c>
      <c r="E19" s="17"/>
      <c r="F19" s="18"/>
      <c r="G19" s="12">
        <f t="shared" si="0"/>
        <v>0</v>
      </c>
    </row>
    <row r="20" spans="2:7" ht="15" customHeight="1" x14ac:dyDescent="0.15">
      <c r="B20" s="13" t="s">
        <v>158</v>
      </c>
      <c r="C20" s="14" t="s">
        <v>159</v>
      </c>
      <c r="D20" s="15" t="s">
        <v>32</v>
      </c>
      <c r="E20" s="17"/>
      <c r="F20" s="18"/>
      <c r="G20" s="12">
        <f t="shared" si="0"/>
        <v>0</v>
      </c>
    </row>
    <row r="21" spans="2:7" ht="23.25" customHeight="1" x14ac:dyDescent="0.15">
      <c r="B21" s="13" t="s">
        <v>95</v>
      </c>
      <c r="C21" s="14" t="s">
        <v>96</v>
      </c>
      <c r="D21" s="15" t="s">
        <v>32</v>
      </c>
      <c r="E21" s="17"/>
      <c r="F21" s="18"/>
      <c r="G21" s="12">
        <f t="shared" si="0"/>
        <v>0</v>
      </c>
    </row>
    <row r="22" spans="2:7" ht="15" customHeight="1" x14ac:dyDescent="0.15">
      <c r="B22" s="22" t="s">
        <v>97</v>
      </c>
      <c r="C22" s="23"/>
      <c r="D22" s="23"/>
      <c r="E22" s="23"/>
      <c r="F22" s="24"/>
      <c r="G22" s="19">
        <f>SUM(G$16:G$17)+SUM(G$19:G$21)</f>
        <v>0</v>
      </c>
    </row>
    <row r="23" spans="2:7" ht="18" customHeight="1" x14ac:dyDescent="0.15">
      <c r="B23" s="13" t="s">
        <v>160</v>
      </c>
      <c r="C23" s="14" t="s">
        <v>161</v>
      </c>
      <c r="D23" s="11"/>
      <c r="E23" s="12"/>
      <c r="F23" s="12"/>
      <c r="G23" s="12">
        <f t="shared" si="0"/>
        <v>0</v>
      </c>
    </row>
    <row r="24" spans="2:7" ht="15" customHeight="1" x14ac:dyDescent="0.15">
      <c r="B24" s="13" t="s">
        <v>162</v>
      </c>
      <c r="C24" s="14" t="s">
        <v>101</v>
      </c>
      <c r="D24" s="11"/>
      <c r="E24" s="12"/>
      <c r="F24" s="12"/>
      <c r="G24" s="12">
        <f t="shared" si="0"/>
        <v>0</v>
      </c>
    </row>
    <row r="25" spans="2:7" ht="15" customHeight="1" x14ac:dyDescent="0.15">
      <c r="B25" s="13" t="s">
        <v>163</v>
      </c>
      <c r="C25" s="14" t="s">
        <v>164</v>
      </c>
      <c r="D25" s="15" t="s">
        <v>32</v>
      </c>
      <c r="E25" s="17"/>
      <c r="F25" s="18"/>
      <c r="G25" s="12">
        <f t="shared" si="0"/>
        <v>0</v>
      </c>
    </row>
    <row r="26" spans="2:7" ht="15" customHeight="1" x14ac:dyDescent="0.15">
      <c r="B26" s="13" t="s">
        <v>165</v>
      </c>
      <c r="C26" s="14" t="s">
        <v>166</v>
      </c>
      <c r="D26" s="15" t="s">
        <v>32</v>
      </c>
      <c r="E26" s="17"/>
      <c r="F26" s="18"/>
      <c r="G26" s="12">
        <f t="shared" si="0"/>
        <v>0</v>
      </c>
    </row>
    <row r="27" spans="2:7" ht="15" customHeight="1" x14ac:dyDescent="0.15">
      <c r="B27" s="13" t="s">
        <v>167</v>
      </c>
      <c r="C27" s="14" t="s">
        <v>168</v>
      </c>
      <c r="D27" s="15" t="s">
        <v>32</v>
      </c>
      <c r="E27" s="17"/>
      <c r="F27" s="18"/>
      <c r="G27" s="12">
        <f t="shared" si="0"/>
        <v>0</v>
      </c>
    </row>
    <row r="28" spans="2:7" ht="15" customHeight="1" x14ac:dyDescent="0.15">
      <c r="B28" s="13" t="s">
        <v>169</v>
      </c>
      <c r="C28" s="14" t="s">
        <v>118</v>
      </c>
      <c r="D28" s="11"/>
      <c r="E28" s="12"/>
      <c r="F28" s="12"/>
      <c r="G28" s="12">
        <f t="shared" si="0"/>
        <v>0</v>
      </c>
    </row>
    <row r="29" spans="2:7" ht="15" customHeight="1" x14ac:dyDescent="0.15">
      <c r="B29" s="13" t="s">
        <v>170</v>
      </c>
      <c r="C29" s="14" t="s">
        <v>157</v>
      </c>
      <c r="D29" s="15" t="s">
        <v>32</v>
      </c>
      <c r="E29" s="17"/>
      <c r="F29" s="18"/>
      <c r="G29" s="12">
        <f t="shared" si="0"/>
        <v>0</v>
      </c>
    </row>
    <row r="30" spans="2:7" ht="23.25" customHeight="1" x14ac:dyDescent="0.15">
      <c r="B30" s="13" t="s">
        <v>171</v>
      </c>
      <c r="C30" s="14" t="s">
        <v>96</v>
      </c>
      <c r="D30" s="15" t="s">
        <v>32</v>
      </c>
      <c r="E30" s="17"/>
      <c r="F30" s="18"/>
      <c r="G30" s="12">
        <f t="shared" si="0"/>
        <v>0</v>
      </c>
    </row>
    <row r="31" spans="2:7" ht="15" customHeight="1" x14ac:dyDescent="0.15">
      <c r="B31" s="13" t="s">
        <v>172</v>
      </c>
      <c r="C31" s="14" t="s">
        <v>85</v>
      </c>
      <c r="D31" s="11"/>
      <c r="E31" s="12"/>
      <c r="F31" s="12"/>
      <c r="G31" s="12">
        <f t="shared" si="0"/>
        <v>0</v>
      </c>
    </row>
    <row r="32" spans="2:7" ht="15" customHeight="1" x14ac:dyDescent="0.15">
      <c r="B32" s="13" t="s">
        <v>173</v>
      </c>
      <c r="C32" s="14" t="s">
        <v>174</v>
      </c>
      <c r="D32" s="15" t="s">
        <v>90</v>
      </c>
      <c r="E32" s="17"/>
      <c r="F32" s="18"/>
      <c r="G32" s="12">
        <f t="shared" si="0"/>
        <v>0</v>
      </c>
    </row>
    <row r="33" spans="2:7" ht="15" customHeight="1" x14ac:dyDescent="0.15">
      <c r="B33" s="22" t="s">
        <v>175</v>
      </c>
      <c r="C33" s="23"/>
      <c r="D33" s="23"/>
      <c r="E33" s="23"/>
      <c r="F33" s="24"/>
      <c r="G33" s="19">
        <f>SUM(G$25:G$27)+SUM(G$29:G$30)+G$32</f>
        <v>0</v>
      </c>
    </row>
    <row r="34" spans="2:7" ht="18" customHeight="1" x14ac:dyDescent="0.15">
      <c r="B34" s="13" t="s">
        <v>176</v>
      </c>
      <c r="C34" s="14" t="s">
        <v>177</v>
      </c>
      <c r="D34" s="11"/>
      <c r="E34" s="12"/>
      <c r="F34" s="12"/>
      <c r="G34" s="12">
        <f t="shared" si="0"/>
        <v>0</v>
      </c>
    </row>
    <row r="35" spans="2:7" ht="15" customHeight="1" x14ac:dyDescent="0.15">
      <c r="B35" s="13" t="s">
        <v>178</v>
      </c>
      <c r="C35" s="14" t="s">
        <v>101</v>
      </c>
      <c r="D35" s="11"/>
      <c r="E35" s="12"/>
      <c r="F35" s="12"/>
      <c r="G35" s="12">
        <f t="shared" si="0"/>
        <v>0</v>
      </c>
    </row>
    <row r="36" spans="2:7" ht="15" customHeight="1" x14ac:dyDescent="0.15">
      <c r="B36" s="13" t="s">
        <v>179</v>
      </c>
      <c r="C36" s="14" t="s">
        <v>180</v>
      </c>
      <c r="D36" s="15" t="s">
        <v>90</v>
      </c>
      <c r="E36" s="17"/>
      <c r="F36" s="18"/>
      <c r="G36" s="12">
        <f t="shared" si="0"/>
        <v>0</v>
      </c>
    </row>
    <row r="37" spans="2:7" ht="15" customHeight="1" x14ac:dyDescent="0.15">
      <c r="B37" s="13" t="s">
        <v>181</v>
      </c>
      <c r="C37" s="14" t="s">
        <v>118</v>
      </c>
      <c r="D37" s="11"/>
      <c r="E37" s="12"/>
      <c r="F37" s="12"/>
      <c r="G37" s="12">
        <f t="shared" si="0"/>
        <v>0</v>
      </c>
    </row>
    <row r="38" spans="2:7" ht="15" customHeight="1" x14ac:dyDescent="0.15">
      <c r="B38" s="13" t="s">
        <v>182</v>
      </c>
      <c r="C38" s="14" t="s">
        <v>183</v>
      </c>
      <c r="D38" s="15" t="s">
        <v>32</v>
      </c>
      <c r="E38" s="17"/>
      <c r="F38" s="18"/>
      <c r="G38" s="12">
        <f t="shared" si="0"/>
        <v>0</v>
      </c>
    </row>
    <row r="39" spans="2:7" ht="23.25" customHeight="1" x14ac:dyDescent="0.15">
      <c r="B39" s="13" t="s">
        <v>184</v>
      </c>
      <c r="C39" s="14" t="s">
        <v>96</v>
      </c>
      <c r="D39" s="15" t="s">
        <v>32</v>
      </c>
      <c r="E39" s="17"/>
      <c r="F39" s="18"/>
      <c r="G39" s="12">
        <f t="shared" si="0"/>
        <v>0</v>
      </c>
    </row>
    <row r="40" spans="2:7" ht="15" customHeight="1" x14ac:dyDescent="0.15">
      <c r="B40" s="22" t="s">
        <v>185</v>
      </c>
      <c r="C40" s="23"/>
      <c r="D40" s="23"/>
      <c r="E40" s="23"/>
      <c r="F40" s="24"/>
      <c r="G40" s="19">
        <f>G$36+SUM(G$38:G$39)</f>
        <v>0</v>
      </c>
    </row>
    <row r="41" spans="2:7" ht="15" customHeight="1" x14ac:dyDescent="0.15">
      <c r="B41" s="35" t="s">
        <v>189</v>
      </c>
      <c r="C41" s="36"/>
      <c r="D41" s="36"/>
      <c r="E41" s="36"/>
      <c r="F41" s="37"/>
      <c r="G41" s="21">
        <f>SUM(G$10:G$12)+SUM(G$16:G$17)+SUM(G$19:G$21)+SUM(G$25:G$27)+SUM(G$29:G$30)+G$32+G$36+SUM(G$38:G$39)</f>
        <v>0</v>
      </c>
    </row>
    <row r="42" spans="2:7" ht="15" customHeight="1" x14ac:dyDescent="0.15">
      <c r="B42" s="35" t="s">
        <v>190</v>
      </c>
      <c r="C42" s="36"/>
      <c r="D42" s="36"/>
      <c r="E42" s="36"/>
      <c r="F42" s="37"/>
      <c r="G42" s="21">
        <f>+G41*0.2</f>
        <v>0</v>
      </c>
    </row>
    <row r="43" spans="2:7" ht="15" customHeight="1" x14ac:dyDescent="0.15">
      <c r="B43" s="48" t="s">
        <v>191</v>
      </c>
      <c r="C43" s="36"/>
      <c r="D43" s="36"/>
      <c r="E43" s="36"/>
      <c r="F43" s="37"/>
      <c r="G43" s="21">
        <f>SUM(G$41:G$42)</f>
        <v>0</v>
      </c>
    </row>
    <row r="45" spans="2:7" ht="15" customHeight="1" thickBot="1" x14ac:dyDescent="0.2"/>
    <row r="46" spans="2:7" ht="15" customHeight="1" x14ac:dyDescent="0.15">
      <c r="B46" s="38" t="s">
        <v>186</v>
      </c>
      <c r="C46" s="39"/>
      <c r="D46" s="39"/>
      <c r="E46" s="39"/>
      <c r="F46" s="40"/>
      <c r="G46" s="41">
        <f>+G41+'Lot n°04 - CHM TF'!G83</f>
        <v>0</v>
      </c>
    </row>
    <row r="47" spans="2:7" ht="15" customHeight="1" x14ac:dyDescent="0.15">
      <c r="B47" s="42" t="s">
        <v>187</v>
      </c>
      <c r="C47" s="36"/>
      <c r="D47" s="36"/>
      <c r="E47" s="36"/>
      <c r="F47" s="37"/>
      <c r="G47" s="43">
        <f>+G46*0.2</f>
        <v>0</v>
      </c>
    </row>
    <row r="48" spans="2:7" ht="15" customHeight="1" thickBot="1" x14ac:dyDescent="0.2">
      <c r="B48" s="44" t="s">
        <v>188</v>
      </c>
      <c r="C48" s="45"/>
      <c r="D48" s="45"/>
      <c r="E48" s="45"/>
      <c r="F48" s="46"/>
      <c r="G48" s="47">
        <f>SUM(G$46:G$47)</f>
        <v>0</v>
      </c>
    </row>
  </sheetData>
  <mergeCells count="14">
    <mergeCell ref="B47:F47"/>
    <mergeCell ref="B48:F48"/>
    <mergeCell ref="B33:F33"/>
    <mergeCell ref="B40:F40"/>
    <mergeCell ref="B41:F41"/>
    <mergeCell ref="B42:F42"/>
    <mergeCell ref="B43:F43"/>
    <mergeCell ref="B46:F46"/>
    <mergeCell ref="B2:G2"/>
    <mergeCell ref="B3:G3"/>
    <mergeCell ref="B4:G4"/>
    <mergeCell ref="D6:G6"/>
    <mergeCell ref="B13:F13"/>
    <mergeCell ref="B22:F22"/>
  </mergeCells>
  <pageMargins left="0" right="0" top="0" bottom="0" header="0" footer="0"/>
  <pageSetup scale="7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n°04 - CHM TF</vt:lpstr>
      <vt:lpstr>Lot n°04 - CHM 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Mélissa DEMORY</cp:lastModifiedBy>
  <dcterms:modified xsi:type="dcterms:W3CDTF">2025-03-28T15:05:47Z</dcterms:modified>
</cp:coreProperties>
</file>